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Donna\Documents\Technical\Invitro Tox\Equipment lists\"/>
    </mc:Choice>
  </mc:AlternateContent>
  <xr:revisionPtr revIDLastSave="0" documentId="13_ncr:1_{8175D675-75FB-43C2-BA89-F3C61ECBA257}" xr6:coauthVersionLast="45" xr6:coauthVersionMax="45" xr10:uidLastSave="{00000000-0000-0000-0000-000000000000}"/>
  <bookViews>
    <workbookView xWindow="-98" yWindow="-98" windowWidth="24196" windowHeight="13096" activeTab="1" xr2:uid="{00000000-000D-0000-FFFF-FFFF00000000}"/>
  </bookViews>
  <sheets>
    <sheet name="Equipment" sheetId="1" r:id="rId1"/>
    <sheet name="Suppli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9" i="2" l="1"/>
  <c r="B27" i="2"/>
  <c r="B28" i="2" s="1"/>
  <c r="B26" i="2"/>
  <c r="B19" i="2"/>
  <c r="B25" i="2"/>
  <c r="B23" i="2"/>
  <c r="D22" i="2"/>
</calcChain>
</file>

<file path=xl/sharedStrings.xml><?xml version="1.0" encoding="utf-8"?>
<sst xmlns="http://schemas.openxmlformats.org/spreadsheetml/2006/main" count="153" uniqueCount="117">
  <si>
    <t>Fisher</t>
  </si>
  <si>
    <t>Qt</t>
  </si>
  <si>
    <t>Vendor</t>
  </si>
  <si>
    <t>Total</t>
  </si>
  <si>
    <t>Catalog #</t>
  </si>
  <si>
    <t xml:space="preserve">Cole Parmer </t>
  </si>
  <si>
    <t>C-07519-06</t>
  </si>
  <si>
    <t>Cartridges for Masterflex pump heads</t>
  </si>
  <si>
    <t>C-07519-80</t>
  </si>
  <si>
    <t>Syringpump</t>
  </si>
  <si>
    <t>NE-1600</t>
  </si>
  <si>
    <t>Thermo</t>
  </si>
  <si>
    <t>Staples</t>
  </si>
  <si>
    <t>FiberCell</t>
  </si>
  <si>
    <t>A1006</t>
  </si>
  <si>
    <t>FiberCell Duet Pumps</t>
  </si>
  <si>
    <t>P3202</t>
  </si>
  <si>
    <t>Nalgene 4L Polycarbonate Bottles</t>
  </si>
  <si>
    <t>02-960-52A</t>
  </si>
  <si>
    <t>Pipetting needle, 14 gauge, 4”, 12/pack</t>
  </si>
  <si>
    <t>14-825-16M</t>
  </si>
  <si>
    <t>Pipetting needle, 14 gauge, 6”, 12/pack</t>
  </si>
  <si>
    <t>14-825-16N</t>
  </si>
  <si>
    <t>Eppendorf 5418 w/rotor 18x2ml 14,000rpm/16,813 x g 17lb</t>
  </si>
  <si>
    <t>05-403-90</t>
  </si>
  <si>
    <t>Thermo BSC, Class II A2, 6 ft, 10 inch sash opening</t>
  </si>
  <si>
    <t>13-261-223</t>
  </si>
  <si>
    <t>Thermo Reach-In Incubator Model 3590/3591</t>
  </si>
  <si>
    <t>39-50</t>
  </si>
  <si>
    <t>Masterflex L/S Computer-Compatible Digital Drive, 0.02 to 100 rpm</t>
  </si>
  <si>
    <t>EW-07551-30</t>
  </si>
  <si>
    <t>Masterflex L/S 8-channel, 4-roller cartridge pump head</t>
  </si>
  <si>
    <t>Syringe Pump  NE-1600</t>
  </si>
  <si>
    <t>4 Shelf Wire Shelving Storage Unit (72" x 36" x 24")</t>
  </si>
  <si>
    <t>Equipment Needs for 1 Hollow Fiber Station (Runs up to 16 Systems)</t>
  </si>
  <si>
    <t>Fibercell 38mm Reservoir Caps (16 each 4"X4" stems, 32 each 8"X4" stems)</t>
  </si>
  <si>
    <t>APC Power Saving Back-UPS Pro 1500</t>
  </si>
  <si>
    <t>APC</t>
  </si>
  <si>
    <t>BR1500G</t>
  </si>
  <si>
    <t>Disposables</t>
  </si>
  <si>
    <t>Qt Needed</t>
  </si>
  <si>
    <t>Part #</t>
  </si>
  <si>
    <t>HF Cartridge (Polysulfone/Cellulosic)</t>
  </si>
  <si>
    <t>Fibercell</t>
  </si>
  <si>
    <t>C3008</t>
  </si>
  <si>
    <t>Cole-Parmer</t>
  </si>
  <si>
    <t>C-96403-14</t>
  </si>
  <si>
    <t xml:space="preserve">Male Luer adaptor for 14g Tubing </t>
  </si>
  <si>
    <t>EW-45518-02</t>
  </si>
  <si>
    <t xml:space="preserve">Femal Luer adaptor for 14g Tubing </t>
  </si>
  <si>
    <t>EW-45508-02</t>
  </si>
  <si>
    <t>C-96403-13</t>
  </si>
  <si>
    <t xml:space="preserve">Male Luer adaptor for 13g Tubing </t>
  </si>
  <si>
    <t>EW-45518-00</t>
  </si>
  <si>
    <t xml:space="preserve">Femal Luer adaptor for 13g Tubing </t>
  </si>
  <si>
    <t>EW-45508-00</t>
  </si>
  <si>
    <t xml:space="preserve">CultureGard In-line fliter </t>
  </si>
  <si>
    <t>Spectrum</t>
  </si>
  <si>
    <t>CU2M-205-12N</t>
  </si>
  <si>
    <t xml:space="preserve">Single Stopcock </t>
  </si>
  <si>
    <t>MX5311L</t>
  </si>
  <si>
    <t xml:space="preserve">Double Stopcock </t>
  </si>
  <si>
    <t>MX5342L</t>
  </si>
  <si>
    <t xml:space="preserve">1 Luer Lock </t>
  </si>
  <si>
    <t>MX492</t>
  </si>
  <si>
    <t xml:space="preserve">Millipore Millex Syringe Filters </t>
  </si>
  <si>
    <t>SLGV033RB</t>
  </si>
  <si>
    <t>BD/Fisher</t>
  </si>
  <si>
    <t>14-823-435</t>
  </si>
  <si>
    <t>22-124-967</t>
  </si>
  <si>
    <t>05-538-69C</t>
  </si>
  <si>
    <t>50ml Centrifuge Tubes</t>
  </si>
  <si>
    <t>05-538-60</t>
  </si>
  <si>
    <t>BD 20cc syringes for drug delivery</t>
  </si>
  <si>
    <t>BD 3ml Syringes PK (10 Time Points)</t>
  </si>
  <si>
    <t>MCT-175-C</t>
  </si>
  <si>
    <t>Pippette Tips</t>
  </si>
  <si>
    <t>02-707-478</t>
  </si>
  <si>
    <t>Gloves (12/day X 14days)</t>
  </si>
  <si>
    <t xml:space="preserve">19-050-592 </t>
  </si>
  <si>
    <t>TSAII Sheet Blood Plates</t>
  </si>
  <si>
    <t>B21261X</t>
  </si>
  <si>
    <t>FB0875713</t>
  </si>
  <si>
    <t>MH Agar</t>
  </si>
  <si>
    <t xml:space="preserve">DF0252-17-6 </t>
  </si>
  <si>
    <t>B12322</t>
  </si>
  <si>
    <t>Cost for 1 HF System</t>
  </si>
  <si>
    <t>03-312-3</t>
  </si>
  <si>
    <t xml:space="preserve">Nalgene 250mg Bottle </t>
  </si>
  <si>
    <t>14 gauge Masterflex tubing 10ft X 3</t>
  </si>
  <si>
    <t>13 gauge Masterflex tubing 10ft X 2</t>
  </si>
  <si>
    <t xml:space="preserve">1.7ml Tubes for PK </t>
  </si>
  <si>
    <t>Estimated Supply Expenses for 1 HFS (T1/2= 4h, 10 days)</t>
  </si>
  <si>
    <t>BD 3ml Syringes for culture (8 Time Points)</t>
  </si>
  <si>
    <t>BD 20cc syringes for culture (8 time points X 2)</t>
  </si>
  <si>
    <t>2ml Microtubes for culture (8 time points)</t>
  </si>
  <si>
    <t>Snap Cap Tubes (8 time points X 6 Dilutions)</t>
  </si>
  <si>
    <t>Petri Dishes (6 plates X 8 Sample Time)</t>
  </si>
  <si>
    <t>MHII Broth 1.152L/day X 12 days (22g/L)</t>
  </si>
  <si>
    <t>KDBIO</t>
  </si>
  <si>
    <t>For polysulfone use cat.#C2011</t>
  </si>
  <si>
    <t>FiberCell is recommending 50mm filters now, hydrophobic, 0.2 sterilizing</t>
  </si>
  <si>
    <t>Where to get in Europé?</t>
  </si>
  <si>
    <t>https://www.coleparmer.com/i/masterflex-l-s-spooled-platinum-cured-silicone-tubing-l-s-14-500-ft/9640314?searchterm=C-96403-14</t>
  </si>
  <si>
    <t>https://www.coleparmer.com/i/cole-parmer-male-luer-with-lock-ring-x-3-32-hose-barb-pp-25-pk/4551802?searchterm=EW-45518-02</t>
  </si>
  <si>
    <t>https://www.coleparmer.com/i/cole-parmer-female-luer-x-3-32-hose-harb-adapter-pp-25-pk/4550802?searchterm=EW-45508-02</t>
  </si>
  <si>
    <t>https://www.coleparmer.com/i/masterflex-l-s-spooled-platinum-cured-silicone-tubing-l-s-13-500-ft/9640313?searchterm=C-96403-13</t>
  </si>
  <si>
    <t>https://www.coleparmer.com/i/cole-parmer-male-luer-with-lock-ring-x-1-16-hose-barb-pp-25-pk/4551800?searchterm=EW-45518-00</t>
  </si>
  <si>
    <t>https://www.coleparmer.com/i/cole-parmer-female-luer-x-1-16-hose-barb-adapter-pp-25-pk/4550800?searchterm=EW-45508-00</t>
  </si>
  <si>
    <t>Janusz Kossakowski</t>
  </si>
  <si>
    <t>Business Manager - Europe</t>
  </si>
  <si>
    <t>Phone: +48 222414309</t>
  </si>
  <si>
    <t>jkosako@coleparmer.com</t>
  </si>
  <si>
    <t>http://www.triforestlabware.com/Labware/Flasks</t>
  </si>
  <si>
    <t>Triforest</t>
  </si>
  <si>
    <t>250mL or 125mL flat-botttom flasks</t>
  </si>
  <si>
    <t>these have a 38mm neck fitting our A1007 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</si>
</sst>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rgb="FF1F497D"/>
      <name val="Calibri"/>
      <family val="2"/>
    </font>
    <font>
      <b/>
      <sz val="10"/>
      <color rgb="FFFF0000"/>
      <name val="Arial"/>
      <family val="2"/>
    </font>
    <font>
      <u/>
      <sz val="10"/>
      <color theme="10"/>
      <name val="Arial"/>
    </font>
    <font>
      <sz val="12"/>
      <color rgb="FF333333"/>
      <name val="Trebuchet MS"/>
      <family val="2"/>
    </font>
    <font>
      <u/>
      <sz val="12"/>
      <color theme="10"/>
      <name val="Trebuchet M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0" xfId="4" applyFont="1" applyBorder="1"/>
    <xf numFmtId="0" fontId="4" fillId="0" borderId="0" xfId="4" applyFont="1" applyBorder="1" applyAlignment="1">
      <alignment horizontal="center"/>
    </xf>
    <xf numFmtId="0" fontId="3" fillId="0" borderId="0" xfId="4" applyFont="1" applyBorder="1"/>
    <xf numFmtId="0" fontId="3" fillId="0" borderId="0" xfId="4" applyFont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3" fillId="0" borderId="0" xfId="5" applyFont="1" applyBorder="1"/>
    <xf numFmtId="0" fontId="6" fillId="0" borderId="0" xfId="5" applyFont="1" applyBorder="1" applyAlignment="1">
      <alignment horizontal="center"/>
    </xf>
    <xf numFmtId="0" fontId="3" fillId="0" borderId="0" xfId="5" applyFont="1" applyBorder="1" applyAlignment="1">
      <alignment horizontal="center"/>
    </xf>
    <xf numFmtId="0" fontId="5" fillId="0" borderId="0" xfId="4" applyFont="1" applyAlignment="1">
      <alignment horizontal="center"/>
    </xf>
    <xf numFmtId="0" fontId="4" fillId="0" borderId="0" xfId="4" applyFont="1" applyFill="1" applyBorder="1"/>
    <xf numFmtId="0" fontId="7" fillId="0" borderId="0" xfId="4" applyFont="1" applyBorder="1"/>
    <xf numFmtId="0" fontId="3" fillId="0" borderId="0" xfId="4" applyFont="1" applyFill="1" applyBorder="1"/>
    <xf numFmtId="0" fontId="8" fillId="0" borderId="0" xfId="4" applyFont="1" applyBorder="1" applyAlignment="1">
      <alignment horizontal="center"/>
    </xf>
    <xf numFmtId="0" fontId="3" fillId="0" borderId="0" xfId="4" applyFont="1"/>
    <xf numFmtId="8" fontId="3" fillId="0" borderId="0" xfId="4" applyNumberFormat="1" applyFont="1" applyBorder="1" applyAlignment="1">
      <alignment horizontal="center"/>
    </xf>
    <xf numFmtId="0" fontId="3" fillId="0" borderId="0" xfId="4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4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44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center"/>
    </xf>
    <xf numFmtId="44" fontId="8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4" fontId="3" fillId="0" borderId="0" xfId="0" applyNumberFormat="1" applyFont="1" applyAlignment="1">
      <alignment horizontal="center"/>
    </xf>
    <xf numFmtId="0" fontId="6" fillId="0" borderId="0" xfId="5" applyFont="1" applyBorder="1"/>
    <xf numFmtId="0" fontId="6" fillId="0" borderId="0" xfId="5" applyFont="1"/>
    <xf numFmtId="0" fontId="9" fillId="0" borderId="0" xfId="0" applyFont="1" applyAlignment="1">
      <alignment horizontal="left" vertical="center" indent="4"/>
    </xf>
    <xf numFmtId="0" fontId="10" fillId="0" borderId="0" xfId="0" applyFont="1" applyFill="1" applyBorder="1" applyAlignment="1">
      <alignment horizontal="center"/>
    </xf>
    <xf numFmtId="44" fontId="10" fillId="0" borderId="0" xfId="0" applyNumberFormat="1" applyFont="1" applyBorder="1" applyAlignment="1">
      <alignment horizontal="center"/>
    </xf>
    <xf numFmtId="0" fontId="11" fillId="0" borderId="0" xfId="13"/>
    <xf numFmtId="0" fontId="12" fillId="0" borderId="0" xfId="0" applyFont="1"/>
    <xf numFmtId="0" fontId="13" fillId="0" borderId="0" xfId="13" applyFont="1"/>
    <xf numFmtId="0" fontId="4" fillId="0" borderId="0" xfId="4" applyFont="1" applyAlignment="1">
      <alignment horizontal="left"/>
    </xf>
    <xf numFmtId="0" fontId="11" fillId="0" borderId="0" xfId="13" applyAlignment="1">
      <alignment vertical="center"/>
    </xf>
    <xf numFmtId="0" fontId="9" fillId="0" borderId="0" xfId="0" applyFont="1" applyAlignment="1">
      <alignment horizontal="left" vertical="center"/>
    </xf>
  </cellXfs>
  <cellStyles count="14">
    <cellStyle name="Currency 2" xfId="6" xr:uid="{00000000-0005-0000-0000-000000000000}"/>
    <cellStyle name="Currency 2 2" xfId="7" xr:uid="{00000000-0005-0000-0000-000001000000}"/>
    <cellStyle name="Currency 3" xfId="8" xr:uid="{00000000-0005-0000-0000-000002000000}"/>
    <cellStyle name="Currency 4" xfId="9" xr:uid="{00000000-0005-0000-0000-000003000000}"/>
    <cellStyle name="Hyperlink" xfId="13" builtinId="8"/>
    <cellStyle name="Normal" xfId="0" builtinId="0"/>
    <cellStyle name="Normal 13" xfId="1" xr:uid="{00000000-0005-0000-0000-000005000000}"/>
    <cellStyle name="Normal 15" xfId="2" xr:uid="{00000000-0005-0000-0000-000006000000}"/>
    <cellStyle name="Normal 2" xfId="3" xr:uid="{00000000-0005-0000-0000-000007000000}"/>
    <cellStyle name="Normal 2 2" xfId="10" xr:uid="{00000000-0005-0000-0000-000008000000}"/>
    <cellStyle name="Normal 2 3" xfId="11" xr:uid="{00000000-0005-0000-0000-000009000000}"/>
    <cellStyle name="Normal 3" xfId="5" xr:uid="{00000000-0005-0000-0000-00000A000000}"/>
    <cellStyle name="Normal 3 2" xfId="12" xr:uid="{00000000-0005-0000-0000-00000B000000}"/>
    <cellStyle name="Normal 4" xfId="4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iforestlabware.com/Labware/Flasks" TargetMode="External"/><Relationship Id="rId3" Type="http://schemas.openxmlformats.org/officeDocument/2006/relationships/hyperlink" Target="https://www.coleparmer.com/i/cole-parmer-female-luer-x-3-32-hose-harb-adapter-pp-25-pk/4550802?searchterm=EW-45508-02" TargetMode="External"/><Relationship Id="rId7" Type="http://schemas.openxmlformats.org/officeDocument/2006/relationships/hyperlink" Target="mailto:jkosako@coleparmer.com" TargetMode="External"/><Relationship Id="rId2" Type="http://schemas.openxmlformats.org/officeDocument/2006/relationships/hyperlink" Target="https://www.coleparmer.com/i/cole-parmer-male-luer-with-lock-ring-x-3-32-hose-barb-pp-25-pk/4551802?searchterm=EW-45518-02" TargetMode="External"/><Relationship Id="rId1" Type="http://schemas.openxmlformats.org/officeDocument/2006/relationships/hyperlink" Target="https://www.coleparmer.com/i/masterflex-l-s-spooled-platinum-cured-silicone-tubing-l-s-14-500-ft/9640314?searchterm=C-96403-14" TargetMode="External"/><Relationship Id="rId6" Type="http://schemas.openxmlformats.org/officeDocument/2006/relationships/hyperlink" Target="https://www.coleparmer.com/i/cole-parmer-female-luer-x-1-16-hose-barb-adapter-pp-25-pk/4550800?searchterm=EW-45508-00" TargetMode="External"/><Relationship Id="rId5" Type="http://schemas.openxmlformats.org/officeDocument/2006/relationships/hyperlink" Target="https://www.coleparmer.com/i/cole-parmer-male-luer-with-lock-ring-x-1-16-hose-barb-pp-25-pk/4551800?searchterm=EW-45518-00" TargetMode="External"/><Relationship Id="rId4" Type="http://schemas.openxmlformats.org/officeDocument/2006/relationships/hyperlink" Target="https://www.coleparmer.com/i/masterflex-l-s-spooled-platinum-cured-silicone-tubing-l-s-13-500-ft/9640313?searchterm=C-96403-13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zoomScale="145" zoomScaleNormal="145" workbookViewId="0">
      <selection activeCell="E1" sqref="E1"/>
    </sheetView>
  </sheetViews>
  <sheetFormatPr defaultColWidth="9.1328125" defaultRowHeight="12.75" x14ac:dyDescent="0.35"/>
  <cols>
    <col min="1" max="1" width="62.53125" style="32" customWidth="1"/>
    <col min="2" max="2" width="14.1328125" style="32" customWidth="1"/>
    <col min="3" max="3" width="12.33203125" style="33" bestFit="1" customWidth="1"/>
    <col min="4" max="4" width="14.6640625" style="33" customWidth="1"/>
    <col min="5" max="5" width="21.53125" style="34" customWidth="1"/>
    <col min="6" max="6" width="15.46484375" style="21" customWidth="1"/>
    <col min="7" max="16384" width="9.1328125" style="21"/>
  </cols>
  <sheetData>
    <row r="1" spans="1:8" ht="13.15" x14ac:dyDescent="0.4">
      <c r="A1" s="17" t="s">
        <v>34</v>
      </c>
      <c r="B1" s="18" t="s">
        <v>1</v>
      </c>
      <c r="C1" s="18" t="s">
        <v>2</v>
      </c>
      <c r="D1" s="18" t="s">
        <v>4</v>
      </c>
      <c r="E1" s="39" t="s">
        <v>102</v>
      </c>
      <c r="F1" s="20"/>
    </row>
    <row r="2" spans="1:8" x14ac:dyDescent="0.35">
      <c r="A2" s="22" t="s">
        <v>25</v>
      </c>
      <c r="B2" s="23">
        <v>1</v>
      </c>
      <c r="C2" s="23" t="s">
        <v>11</v>
      </c>
      <c r="D2" s="23" t="s">
        <v>26</v>
      </c>
      <c r="E2" s="19"/>
      <c r="F2" s="20"/>
      <c r="G2" s="20"/>
      <c r="H2" s="20"/>
    </row>
    <row r="3" spans="1:8" ht="13.15" x14ac:dyDescent="0.4">
      <c r="A3" s="22" t="s">
        <v>27</v>
      </c>
      <c r="B3" s="38">
        <v>2</v>
      </c>
      <c r="C3" s="23" t="s">
        <v>11</v>
      </c>
      <c r="D3" s="23" t="s">
        <v>28</v>
      </c>
      <c r="E3" s="19"/>
      <c r="F3" s="20"/>
      <c r="G3" s="20"/>
      <c r="H3" s="20"/>
    </row>
    <row r="4" spans="1:8" x14ac:dyDescent="0.35">
      <c r="A4" s="22" t="s">
        <v>33</v>
      </c>
      <c r="B4" s="23">
        <v>1</v>
      </c>
      <c r="C4" s="23" t="s">
        <v>12</v>
      </c>
      <c r="D4" s="23">
        <v>810882</v>
      </c>
      <c r="E4" s="19"/>
      <c r="F4" s="20"/>
      <c r="G4" s="20"/>
      <c r="H4" s="20"/>
    </row>
    <row r="5" spans="1:8" x14ac:dyDescent="0.35">
      <c r="A5" s="25" t="s">
        <v>29</v>
      </c>
      <c r="B5" s="23">
        <v>4</v>
      </c>
      <c r="C5" s="26" t="s">
        <v>5</v>
      </c>
      <c r="D5" s="26" t="s">
        <v>30</v>
      </c>
      <c r="E5" s="19"/>
      <c r="F5" s="20"/>
      <c r="G5" s="20"/>
      <c r="H5" s="20"/>
    </row>
    <row r="6" spans="1:8" x14ac:dyDescent="0.35">
      <c r="A6" s="25" t="s">
        <v>31</v>
      </c>
      <c r="B6" s="26">
        <v>4</v>
      </c>
      <c r="C6" s="26" t="s">
        <v>5</v>
      </c>
      <c r="D6" s="26" t="s">
        <v>6</v>
      </c>
      <c r="E6" s="19"/>
      <c r="F6" s="20"/>
      <c r="G6" s="20"/>
      <c r="H6" s="20"/>
    </row>
    <row r="7" spans="1:8" x14ac:dyDescent="0.35">
      <c r="A7" s="25" t="s">
        <v>7</v>
      </c>
      <c r="B7" s="26">
        <v>32</v>
      </c>
      <c r="C7" s="26" t="s">
        <v>5</v>
      </c>
      <c r="D7" s="26" t="s">
        <v>8</v>
      </c>
      <c r="E7" s="19"/>
      <c r="F7" s="20"/>
      <c r="G7" s="20"/>
      <c r="H7" s="20"/>
    </row>
    <row r="8" spans="1:8" x14ac:dyDescent="0.35">
      <c r="A8" s="22" t="s">
        <v>32</v>
      </c>
      <c r="B8" s="23">
        <v>4</v>
      </c>
      <c r="C8" s="23" t="s">
        <v>9</v>
      </c>
      <c r="D8" s="23" t="s">
        <v>10</v>
      </c>
      <c r="E8" s="19"/>
      <c r="F8" s="20"/>
      <c r="G8" s="20"/>
      <c r="H8" s="20"/>
    </row>
    <row r="9" spans="1:8" ht="12.75" customHeight="1" x14ac:dyDescent="0.4">
      <c r="A9" s="27" t="s">
        <v>23</v>
      </c>
      <c r="B9" s="23">
        <v>1</v>
      </c>
      <c r="C9" s="23" t="s">
        <v>0</v>
      </c>
      <c r="D9" s="28" t="s">
        <v>24</v>
      </c>
      <c r="E9" s="29"/>
      <c r="F9" s="20"/>
      <c r="G9" s="20"/>
      <c r="H9" s="20"/>
    </row>
    <row r="10" spans="1:8" x14ac:dyDescent="0.35">
      <c r="A10" s="22" t="s">
        <v>35</v>
      </c>
      <c r="B10" s="23">
        <v>48</v>
      </c>
      <c r="C10" s="23" t="s">
        <v>13</v>
      </c>
      <c r="D10" s="23" t="s">
        <v>14</v>
      </c>
      <c r="E10" s="21" t="s">
        <v>99</v>
      </c>
      <c r="F10" s="24"/>
      <c r="G10" s="20"/>
      <c r="H10" s="20"/>
    </row>
    <row r="11" spans="1:8" x14ac:dyDescent="0.35">
      <c r="A11" s="22" t="s">
        <v>15</v>
      </c>
      <c r="B11" s="23">
        <v>8</v>
      </c>
      <c r="C11" s="23" t="s">
        <v>13</v>
      </c>
      <c r="D11" s="23" t="s">
        <v>16</v>
      </c>
      <c r="E11" s="21" t="s">
        <v>99</v>
      </c>
      <c r="F11" s="24"/>
      <c r="G11" s="20"/>
      <c r="H11" s="20"/>
    </row>
    <row r="12" spans="1:8" x14ac:dyDescent="0.35">
      <c r="A12" s="22" t="s">
        <v>17</v>
      </c>
      <c r="B12" s="23">
        <v>64</v>
      </c>
      <c r="C12" s="23" t="s">
        <v>0</v>
      </c>
      <c r="D12" s="23" t="s">
        <v>18</v>
      </c>
      <c r="E12" s="19"/>
      <c r="F12" s="20"/>
      <c r="G12" s="20"/>
      <c r="H12" s="20"/>
    </row>
    <row r="13" spans="1:8" x14ac:dyDescent="0.35">
      <c r="A13" s="30" t="s">
        <v>19</v>
      </c>
      <c r="B13" s="23">
        <v>2</v>
      </c>
      <c r="C13" s="23" t="s">
        <v>0</v>
      </c>
      <c r="D13" s="23" t="s">
        <v>20</v>
      </c>
      <c r="E13" s="21" t="s">
        <v>99</v>
      </c>
      <c r="F13" s="20"/>
      <c r="G13" s="20"/>
      <c r="H13" s="20"/>
    </row>
    <row r="14" spans="1:8" x14ac:dyDescent="0.35">
      <c r="A14" s="30" t="s">
        <v>21</v>
      </c>
      <c r="B14" s="23">
        <v>2</v>
      </c>
      <c r="C14" s="23" t="s">
        <v>0</v>
      </c>
      <c r="D14" s="23" t="s">
        <v>22</v>
      </c>
      <c r="E14" s="19"/>
      <c r="F14" s="20"/>
      <c r="G14" s="20"/>
      <c r="H14" s="20"/>
    </row>
    <row r="15" spans="1:8" x14ac:dyDescent="0.35">
      <c r="A15" s="22" t="s">
        <v>36</v>
      </c>
      <c r="B15" s="23">
        <v>1</v>
      </c>
      <c r="C15" s="23" t="s">
        <v>37</v>
      </c>
      <c r="D15" s="26" t="s">
        <v>38</v>
      </c>
      <c r="E15" s="19"/>
      <c r="F15" s="20"/>
      <c r="G15" s="20"/>
      <c r="H15" s="20"/>
    </row>
    <row r="16" spans="1:8" ht="13.15" x14ac:dyDescent="0.4">
      <c r="A16" s="31" t="s">
        <v>3</v>
      </c>
      <c r="B16" s="31"/>
      <c r="C16" s="26"/>
      <c r="D16" s="26"/>
      <c r="E16" s="19"/>
      <c r="F16" s="20"/>
      <c r="G16" s="20"/>
      <c r="H16" s="20"/>
    </row>
    <row r="17" spans="1:8" ht="13.15" x14ac:dyDescent="0.4">
      <c r="A17" s="31"/>
      <c r="B17" s="31"/>
      <c r="C17" s="26"/>
      <c r="D17" s="26"/>
      <c r="E17" s="19"/>
      <c r="F17" s="20"/>
      <c r="G17" s="20"/>
      <c r="H17" s="20"/>
    </row>
    <row r="18" spans="1:8" x14ac:dyDescent="0.35">
      <c r="C18" s="26"/>
      <c r="D18" s="26"/>
      <c r="E18" s="19"/>
      <c r="F18" s="20"/>
      <c r="G18" s="20"/>
      <c r="H18" s="20"/>
    </row>
  </sheetData>
  <phoneticPr fontId="2" type="noConversion"/>
  <printOptions gridLines="1"/>
  <pageMargins left="0.75" right="0.75" top="1" bottom="1" header="0.5" footer="0.5"/>
  <pageSetup scale="79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4"/>
  <sheetViews>
    <sheetView tabSelected="1" topLeftCell="A10" zoomScaleNormal="100" workbookViewId="0">
      <selection activeCell="B10" sqref="B10:B11"/>
    </sheetView>
  </sheetViews>
  <sheetFormatPr defaultColWidth="9.1328125" defaultRowHeight="12.75" x14ac:dyDescent="0.35"/>
  <cols>
    <col min="1" max="1" width="40.1328125" style="14" customWidth="1"/>
    <col min="2" max="2" width="11" style="16" customWidth="1"/>
    <col min="3" max="3" width="12" style="16" customWidth="1"/>
    <col min="4" max="4" width="14" style="16" customWidth="1"/>
    <col min="5" max="5" width="23.1328125" style="14" customWidth="1"/>
    <col min="6" max="15" width="9.1328125" style="14"/>
    <col min="16" max="16" width="21.6640625" style="14" customWidth="1"/>
    <col min="17" max="16384" width="9.1328125" style="14"/>
  </cols>
  <sheetData>
    <row r="1" spans="1:16" ht="13.15" x14ac:dyDescent="0.4">
      <c r="A1" s="43" t="s">
        <v>92</v>
      </c>
      <c r="B1" s="43"/>
      <c r="C1" s="43"/>
      <c r="D1" s="43"/>
    </row>
    <row r="2" spans="1:16" ht="13.15" x14ac:dyDescent="0.4">
      <c r="A2" s="1" t="s">
        <v>39</v>
      </c>
      <c r="B2" s="2" t="s">
        <v>40</v>
      </c>
      <c r="C2" s="2" t="s">
        <v>2</v>
      </c>
      <c r="D2" s="2" t="s">
        <v>41</v>
      </c>
      <c r="E2" s="39" t="s">
        <v>102</v>
      </c>
    </row>
    <row r="3" spans="1:16" x14ac:dyDescent="0.35">
      <c r="A3" s="3" t="s">
        <v>42</v>
      </c>
      <c r="B3" s="4">
        <v>1</v>
      </c>
      <c r="C3" s="4" t="s">
        <v>43</v>
      </c>
      <c r="D3" s="4" t="s">
        <v>44</v>
      </c>
      <c r="E3" s="14" t="s">
        <v>99</v>
      </c>
      <c r="F3" s="3" t="s">
        <v>100</v>
      </c>
    </row>
    <row r="4" spans="1:16" ht="15.4" x14ac:dyDescent="0.45">
      <c r="A4" s="3" t="s">
        <v>89</v>
      </c>
      <c r="B4" s="4">
        <v>30</v>
      </c>
      <c r="C4" s="4" t="s">
        <v>45</v>
      </c>
      <c r="D4" s="4" t="s">
        <v>46</v>
      </c>
      <c r="E4" s="40" t="s">
        <v>103</v>
      </c>
      <c r="P4" s="41" t="s">
        <v>109</v>
      </c>
    </row>
    <row r="5" spans="1:16" ht="15.4" x14ac:dyDescent="0.45">
      <c r="A5" s="3" t="s">
        <v>47</v>
      </c>
      <c r="B5" s="4">
        <v>3</v>
      </c>
      <c r="C5" s="4" t="s">
        <v>45</v>
      </c>
      <c r="D5" s="4" t="s">
        <v>48</v>
      </c>
      <c r="E5" s="40" t="s">
        <v>104</v>
      </c>
      <c r="P5" s="41" t="s">
        <v>110</v>
      </c>
    </row>
    <row r="6" spans="1:16" ht="15.4" x14ac:dyDescent="0.45">
      <c r="A6" s="3" t="s">
        <v>49</v>
      </c>
      <c r="B6" s="4">
        <v>3</v>
      </c>
      <c r="C6" s="4" t="s">
        <v>45</v>
      </c>
      <c r="D6" s="4" t="s">
        <v>50</v>
      </c>
      <c r="E6" s="40" t="s">
        <v>105</v>
      </c>
      <c r="P6" s="41" t="s">
        <v>111</v>
      </c>
    </row>
    <row r="7" spans="1:16" ht="15.4" x14ac:dyDescent="0.45">
      <c r="A7" s="3" t="s">
        <v>90</v>
      </c>
      <c r="B7" s="4">
        <v>20</v>
      </c>
      <c r="C7" s="4" t="s">
        <v>45</v>
      </c>
      <c r="D7" s="4" t="s">
        <v>51</v>
      </c>
      <c r="E7" s="40" t="s">
        <v>106</v>
      </c>
      <c r="P7" s="42" t="s">
        <v>112</v>
      </c>
    </row>
    <row r="8" spans="1:16" x14ac:dyDescent="0.35">
      <c r="A8" s="3" t="s">
        <v>52</v>
      </c>
      <c r="B8" s="4">
        <v>2</v>
      </c>
      <c r="C8" s="4" t="s">
        <v>45</v>
      </c>
      <c r="D8" s="4" t="s">
        <v>53</v>
      </c>
      <c r="E8" s="40" t="s">
        <v>107</v>
      </c>
    </row>
    <row r="9" spans="1:16" x14ac:dyDescent="0.35">
      <c r="A9" s="3" t="s">
        <v>54</v>
      </c>
      <c r="B9" s="4">
        <v>2</v>
      </c>
      <c r="C9" s="4" t="s">
        <v>45</v>
      </c>
      <c r="D9" s="4" t="s">
        <v>55</v>
      </c>
      <c r="E9" s="40" t="s">
        <v>108</v>
      </c>
    </row>
    <row r="10" spans="1:16" x14ac:dyDescent="0.35">
      <c r="A10" s="3" t="s">
        <v>56</v>
      </c>
      <c r="B10" s="4">
        <v>2</v>
      </c>
      <c r="C10" s="4" t="s">
        <v>57</v>
      </c>
      <c r="D10" s="4" t="s">
        <v>58</v>
      </c>
      <c r="E10" s="3"/>
    </row>
    <row r="11" spans="1:16" x14ac:dyDescent="0.35">
      <c r="A11" s="3" t="s">
        <v>59</v>
      </c>
      <c r="B11" s="4">
        <v>1</v>
      </c>
      <c r="C11" s="4" t="s">
        <v>0</v>
      </c>
      <c r="D11" s="4" t="s">
        <v>60</v>
      </c>
      <c r="E11" s="3"/>
    </row>
    <row r="12" spans="1:16" x14ac:dyDescent="0.35">
      <c r="A12" s="3" t="s">
        <v>61</v>
      </c>
      <c r="B12" s="4">
        <v>1</v>
      </c>
      <c r="C12" s="4" t="s">
        <v>0</v>
      </c>
      <c r="D12" s="4" t="s">
        <v>62</v>
      </c>
      <c r="E12" s="3"/>
    </row>
    <row r="13" spans="1:16" x14ac:dyDescent="0.35">
      <c r="A13" s="3" t="s">
        <v>63</v>
      </c>
      <c r="B13" s="4">
        <v>1</v>
      </c>
      <c r="C13" s="4" t="s">
        <v>0</v>
      </c>
      <c r="D13" s="4" t="s">
        <v>64</v>
      </c>
      <c r="E13" s="3"/>
    </row>
    <row r="14" spans="1:16" x14ac:dyDescent="0.35">
      <c r="A14" s="3" t="s">
        <v>65</v>
      </c>
      <c r="B14" s="4">
        <v>3</v>
      </c>
      <c r="C14" s="4" t="s">
        <v>0</v>
      </c>
      <c r="D14" s="4" t="s">
        <v>66</v>
      </c>
      <c r="F14" s="3" t="s">
        <v>101</v>
      </c>
    </row>
    <row r="15" spans="1:16" x14ac:dyDescent="0.35">
      <c r="A15" s="3" t="s">
        <v>88</v>
      </c>
      <c r="B15" s="4">
        <v>1</v>
      </c>
      <c r="C15" s="4" t="s">
        <v>0</v>
      </c>
      <c r="D15" s="4" t="s">
        <v>87</v>
      </c>
      <c r="E15" s="3"/>
    </row>
    <row r="16" spans="1:16" x14ac:dyDescent="0.35">
      <c r="A16" s="3" t="s">
        <v>93</v>
      </c>
      <c r="B16" s="4">
        <v>8</v>
      </c>
      <c r="C16" s="4" t="s">
        <v>67</v>
      </c>
      <c r="D16" s="4" t="s">
        <v>68</v>
      </c>
      <c r="E16" s="3"/>
    </row>
    <row r="17" spans="1:5" x14ac:dyDescent="0.35">
      <c r="A17" s="3" t="s">
        <v>94</v>
      </c>
      <c r="B17" s="4">
        <v>16</v>
      </c>
      <c r="C17" s="4" t="s">
        <v>67</v>
      </c>
      <c r="D17" s="4" t="s">
        <v>69</v>
      </c>
      <c r="E17" s="3"/>
    </row>
    <row r="18" spans="1:5" x14ac:dyDescent="0.35">
      <c r="A18" s="3" t="s">
        <v>95</v>
      </c>
      <c r="B18" s="4">
        <v>8</v>
      </c>
      <c r="C18" s="4" t="s">
        <v>0</v>
      </c>
      <c r="D18" s="4" t="s">
        <v>70</v>
      </c>
      <c r="E18" s="3"/>
    </row>
    <row r="19" spans="1:5" x14ac:dyDescent="0.35">
      <c r="A19" s="3" t="s">
        <v>96</v>
      </c>
      <c r="B19" s="4">
        <f>8*6</f>
        <v>48</v>
      </c>
      <c r="C19" s="4" t="s">
        <v>67</v>
      </c>
      <c r="D19" s="4">
        <v>352054</v>
      </c>
      <c r="E19" s="3"/>
    </row>
    <row r="20" spans="1:5" x14ac:dyDescent="0.35">
      <c r="A20" s="3" t="s">
        <v>71</v>
      </c>
      <c r="B20" s="4">
        <v>2</v>
      </c>
      <c r="C20" s="4" t="s">
        <v>0</v>
      </c>
      <c r="D20" s="4" t="s">
        <v>72</v>
      </c>
      <c r="E20" s="3"/>
    </row>
    <row r="21" spans="1:5" x14ac:dyDescent="0.35">
      <c r="A21" s="3" t="s">
        <v>73</v>
      </c>
      <c r="B21" s="4">
        <v>2</v>
      </c>
      <c r="C21" s="4" t="s">
        <v>67</v>
      </c>
      <c r="D21" s="4" t="s">
        <v>69</v>
      </c>
      <c r="E21" s="3"/>
    </row>
    <row r="22" spans="1:5" x14ac:dyDescent="0.35">
      <c r="A22" s="3" t="s">
        <v>74</v>
      </c>
      <c r="B22" s="4">
        <v>12</v>
      </c>
      <c r="C22" s="4" t="s">
        <v>67</v>
      </c>
      <c r="D22" s="4" t="str">
        <f>D16</f>
        <v>14-823-435</v>
      </c>
      <c r="E22" s="3"/>
    </row>
    <row r="23" spans="1:5" x14ac:dyDescent="0.35">
      <c r="A23" s="3" t="s">
        <v>91</v>
      </c>
      <c r="B23" s="4">
        <f>B22</f>
        <v>12</v>
      </c>
      <c r="C23" s="4" t="s">
        <v>0</v>
      </c>
      <c r="D23" s="4" t="s">
        <v>75</v>
      </c>
      <c r="E23" s="3"/>
    </row>
    <row r="24" spans="1:5" x14ac:dyDescent="0.35">
      <c r="A24" s="3" t="s">
        <v>76</v>
      </c>
      <c r="B24" s="4">
        <v>72</v>
      </c>
      <c r="C24" s="4" t="s">
        <v>0</v>
      </c>
      <c r="D24" s="5" t="s">
        <v>77</v>
      </c>
      <c r="E24" s="3"/>
    </row>
    <row r="25" spans="1:5" x14ac:dyDescent="0.35">
      <c r="A25" s="3" t="s">
        <v>78</v>
      </c>
      <c r="B25" s="4">
        <f>12*14</f>
        <v>168</v>
      </c>
      <c r="C25" s="4" t="s">
        <v>0</v>
      </c>
      <c r="D25" s="4" t="s">
        <v>79</v>
      </c>
      <c r="E25" s="3"/>
    </row>
    <row r="26" spans="1:5" x14ac:dyDescent="0.35">
      <c r="A26" s="3" t="s">
        <v>80</v>
      </c>
      <c r="B26" s="4">
        <f>6*8</f>
        <v>48</v>
      </c>
      <c r="C26" s="4" t="s">
        <v>0</v>
      </c>
      <c r="D26" s="4" t="s">
        <v>81</v>
      </c>
      <c r="E26" s="3"/>
    </row>
    <row r="27" spans="1:5" x14ac:dyDescent="0.35">
      <c r="A27" s="3" t="s">
        <v>97</v>
      </c>
      <c r="B27" s="4">
        <f>6*8</f>
        <v>48</v>
      </c>
      <c r="C27" s="4" t="s">
        <v>0</v>
      </c>
      <c r="D27" s="4" t="s">
        <v>82</v>
      </c>
      <c r="E27" s="3"/>
    </row>
    <row r="28" spans="1:5" x14ac:dyDescent="0.35">
      <c r="A28" s="6" t="s">
        <v>83</v>
      </c>
      <c r="B28" s="7">
        <f>((B27*17)/1000)*38</f>
        <v>31.007999999999999</v>
      </c>
      <c r="C28" s="8" t="s">
        <v>0</v>
      </c>
      <c r="D28" s="8" t="s">
        <v>84</v>
      </c>
      <c r="E28" s="3"/>
    </row>
    <row r="29" spans="1:5" s="36" customFormat="1" x14ac:dyDescent="0.35">
      <c r="A29" s="6" t="s">
        <v>98</v>
      </c>
      <c r="B29" s="7">
        <f>1.152*12*22</f>
        <v>304.12799999999993</v>
      </c>
      <c r="C29" s="8" t="s">
        <v>0</v>
      </c>
      <c r="D29" s="8" t="s">
        <v>85</v>
      </c>
      <c r="E29" s="35"/>
    </row>
    <row r="30" spans="1:5" ht="13.15" x14ac:dyDescent="0.4">
      <c r="A30" s="10" t="s">
        <v>86</v>
      </c>
      <c r="B30" s="4"/>
      <c r="C30" s="4"/>
      <c r="D30" s="9"/>
      <c r="E30" s="3"/>
    </row>
    <row r="31" spans="1:5" x14ac:dyDescent="0.35">
      <c r="A31" s="12" t="s">
        <v>115</v>
      </c>
      <c r="B31" s="4"/>
      <c r="C31" s="4" t="s">
        <v>114</v>
      </c>
      <c r="D31" s="44" t="s">
        <v>113</v>
      </c>
      <c r="E31" s="3"/>
    </row>
    <row r="32" spans="1:5" ht="14.25" x14ac:dyDescent="0.35">
      <c r="A32" s="45" t="s">
        <v>116</v>
      </c>
      <c r="B32" s="4"/>
      <c r="C32" s="4"/>
      <c r="D32" s="4"/>
      <c r="E32" s="3"/>
    </row>
    <row r="33" spans="1:5" x14ac:dyDescent="0.35">
      <c r="A33" s="32"/>
      <c r="B33" s="4"/>
      <c r="C33" s="4"/>
      <c r="D33" s="4"/>
      <c r="E33" s="3"/>
    </row>
    <row r="34" spans="1:5" ht="14.25" x14ac:dyDescent="0.35">
      <c r="A34" s="37"/>
      <c r="B34" s="4"/>
      <c r="C34" s="4"/>
      <c r="D34" s="4"/>
      <c r="E34" s="3"/>
    </row>
    <row r="35" spans="1:5" x14ac:dyDescent="0.35">
      <c r="A35" s="3"/>
      <c r="B35" s="4"/>
      <c r="C35" s="4"/>
      <c r="D35" s="4"/>
      <c r="E35" s="3"/>
    </row>
    <row r="36" spans="1:5" ht="14.25" x14ac:dyDescent="0.35">
      <c r="A36" s="37"/>
      <c r="B36" s="4"/>
      <c r="C36" s="4"/>
      <c r="D36" s="4"/>
      <c r="E36" s="3"/>
    </row>
    <row r="37" spans="1:5" x14ac:dyDescent="0.35">
      <c r="A37" s="32"/>
      <c r="B37" s="4"/>
      <c r="C37" s="4"/>
      <c r="D37" s="4"/>
      <c r="E37" s="3"/>
    </row>
    <row r="38" spans="1:5" ht="14.25" x14ac:dyDescent="0.35">
      <c r="A38" s="37"/>
      <c r="B38" s="4"/>
      <c r="C38" s="4"/>
      <c r="D38" s="4"/>
      <c r="E38" s="3"/>
    </row>
    <row r="39" spans="1:5" ht="13.15" x14ac:dyDescent="0.4">
      <c r="A39" s="3"/>
      <c r="B39" s="2"/>
      <c r="C39" s="2"/>
      <c r="D39" s="2"/>
      <c r="E39" s="3"/>
    </row>
    <row r="40" spans="1:5" ht="13.15" x14ac:dyDescent="0.4">
      <c r="A40" s="1"/>
      <c r="B40" s="2"/>
      <c r="C40" s="4"/>
      <c r="D40" s="4"/>
      <c r="E40" s="3"/>
    </row>
    <row r="41" spans="1:5" ht="13.15" x14ac:dyDescent="0.4">
      <c r="A41" s="11"/>
      <c r="B41" s="2"/>
      <c r="C41" s="4"/>
      <c r="D41" s="4"/>
      <c r="E41" s="3"/>
    </row>
    <row r="42" spans="1:5" x14ac:dyDescent="0.35">
      <c r="A42" s="3"/>
      <c r="B42" s="4"/>
      <c r="C42" s="4"/>
      <c r="D42" s="4"/>
      <c r="E42" s="3"/>
    </row>
    <row r="43" spans="1:5" x14ac:dyDescent="0.35">
      <c r="A43" s="3"/>
      <c r="B43" s="4"/>
      <c r="C43" s="4"/>
      <c r="D43" s="4"/>
      <c r="E43" s="3"/>
    </row>
    <row r="44" spans="1:5" x14ac:dyDescent="0.35">
      <c r="A44" s="3"/>
      <c r="B44" s="4"/>
      <c r="C44" s="4"/>
      <c r="D44" s="4"/>
      <c r="E44" s="3"/>
    </row>
    <row r="45" spans="1:5" ht="13.15" x14ac:dyDescent="0.4">
      <c r="A45" s="1"/>
      <c r="B45" s="2"/>
      <c r="C45" s="4"/>
      <c r="D45" s="4"/>
      <c r="E45" s="3"/>
    </row>
    <row r="46" spans="1:5" ht="13.15" x14ac:dyDescent="0.4">
      <c r="A46" s="11"/>
      <c r="B46" s="2"/>
      <c r="C46" s="4"/>
      <c r="D46" s="4"/>
      <c r="E46" s="3"/>
    </row>
    <row r="47" spans="1:5" x14ac:dyDescent="0.35">
      <c r="A47" s="3"/>
      <c r="B47" s="4"/>
      <c r="C47" s="4"/>
      <c r="D47" s="4"/>
      <c r="E47" s="3"/>
    </row>
    <row r="48" spans="1:5" x14ac:dyDescent="0.35">
      <c r="A48" s="3"/>
      <c r="B48" s="4"/>
      <c r="C48" s="4"/>
      <c r="D48" s="4"/>
      <c r="E48" s="3"/>
    </row>
    <row r="49" spans="1:5" x14ac:dyDescent="0.35">
      <c r="A49" s="3"/>
      <c r="B49" s="4"/>
      <c r="C49" s="4"/>
      <c r="D49" s="4"/>
      <c r="E49" s="3"/>
    </row>
    <row r="50" spans="1:5" ht="13.15" x14ac:dyDescent="0.4">
      <c r="A50" s="1"/>
      <c r="B50" s="2"/>
      <c r="C50" s="2"/>
      <c r="D50" s="2"/>
      <c r="E50" s="3"/>
    </row>
    <row r="51" spans="1:5" x14ac:dyDescent="0.35">
      <c r="A51" s="3"/>
      <c r="B51" s="4"/>
      <c r="C51" s="4"/>
      <c r="D51" s="4"/>
      <c r="E51" s="3"/>
    </row>
    <row r="52" spans="1:5" x14ac:dyDescent="0.35">
      <c r="A52" s="3"/>
      <c r="B52" s="4"/>
      <c r="C52" s="4"/>
      <c r="D52" s="4"/>
      <c r="E52" s="3"/>
    </row>
    <row r="53" spans="1:5" x14ac:dyDescent="0.35">
      <c r="A53" s="12"/>
      <c r="B53" s="4"/>
      <c r="C53" s="4"/>
      <c r="D53" s="4"/>
      <c r="E53" s="3"/>
    </row>
    <row r="54" spans="1:5" x14ac:dyDescent="0.35">
      <c r="A54" s="12"/>
      <c r="B54" s="4"/>
      <c r="C54" s="4"/>
      <c r="D54" s="4"/>
      <c r="E54" s="3"/>
    </row>
    <row r="55" spans="1:5" x14ac:dyDescent="0.35">
      <c r="A55" s="3"/>
      <c r="B55" s="4"/>
      <c r="C55" s="4"/>
      <c r="D55" s="4"/>
      <c r="E55" s="3"/>
    </row>
    <row r="56" spans="1:5" ht="13.15" x14ac:dyDescent="0.4">
      <c r="A56" s="12"/>
      <c r="B56" s="2"/>
      <c r="C56" s="4"/>
      <c r="D56" s="4"/>
      <c r="E56" s="3"/>
    </row>
    <row r="57" spans="1:5" ht="13.15" x14ac:dyDescent="0.4">
      <c r="A57" s="3"/>
      <c r="B57" s="2"/>
      <c r="C57" s="4"/>
      <c r="D57" s="4"/>
      <c r="E57" s="3"/>
    </row>
    <row r="58" spans="1:5" ht="13.15" x14ac:dyDescent="0.4">
      <c r="A58" s="1"/>
      <c r="B58" s="2"/>
      <c r="C58" s="4"/>
      <c r="D58" s="4"/>
      <c r="E58" s="3"/>
    </row>
    <row r="59" spans="1:5" x14ac:dyDescent="0.35">
      <c r="A59" s="3"/>
      <c r="B59" s="4"/>
      <c r="C59" s="4"/>
      <c r="D59" s="4"/>
      <c r="E59" s="3"/>
    </row>
    <row r="60" spans="1:5" x14ac:dyDescent="0.35">
      <c r="A60" s="3"/>
      <c r="B60" s="4"/>
      <c r="C60" s="4"/>
      <c r="D60" s="4"/>
      <c r="E60" s="3"/>
    </row>
    <row r="61" spans="1:5" x14ac:dyDescent="0.35">
      <c r="A61" s="3"/>
      <c r="B61" s="4"/>
      <c r="C61" s="4"/>
      <c r="D61" s="4"/>
      <c r="E61" s="3"/>
    </row>
    <row r="62" spans="1:5" ht="13.15" x14ac:dyDescent="0.4">
      <c r="A62" s="3"/>
      <c r="B62" s="13"/>
      <c r="C62" s="4"/>
      <c r="D62" s="4"/>
      <c r="E62" s="3"/>
    </row>
    <row r="63" spans="1:5" ht="13.15" x14ac:dyDescent="0.4">
      <c r="A63" s="1"/>
      <c r="B63" s="4"/>
      <c r="C63" s="4"/>
      <c r="D63" s="4"/>
      <c r="E63" s="3"/>
    </row>
    <row r="64" spans="1:5" x14ac:dyDescent="0.35">
      <c r="A64" s="3"/>
      <c r="B64" s="15"/>
      <c r="C64" s="4"/>
      <c r="D64" s="4"/>
      <c r="E64" s="3"/>
    </row>
    <row r="65" spans="1:5" x14ac:dyDescent="0.35">
      <c r="A65" s="3"/>
      <c r="B65" s="15"/>
      <c r="C65" s="4"/>
      <c r="D65" s="4"/>
      <c r="E65" s="3"/>
    </row>
    <row r="66" spans="1:5" x14ac:dyDescent="0.35">
      <c r="A66" s="3"/>
      <c r="B66" s="4"/>
      <c r="C66" s="4"/>
      <c r="D66" s="4"/>
      <c r="E66" s="3"/>
    </row>
    <row r="67" spans="1:5" ht="13.15" x14ac:dyDescent="0.4">
      <c r="A67" s="1"/>
      <c r="B67" s="4"/>
      <c r="C67" s="4"/>
      <c r="D67" s="4"/>
      <c r="E67" s="3"/>
    </row>
    <row r="68" spans="1:5" x14ac:dyDescent="0.35">
      <c r="A68" s="3"/>
      <c r="B68" s="15"/>
      <c r="C68" s="4"/>
      <c r="D68" s="4"/>
      <c r="E68" s="3"/>
    </row>
    <row r="69" spans="1:5" x14ac:dyDescent="0.35">
      <c r="A69" s="3"/>
      <c r="B69" s="15"/>
      <c r="C69" s="4"/>
      <c r="D69" s="4"/>
      <c r="E69" s="3"/>
    </row>
    <row r="70" spans="1:5" x14ac:dyDescent="0.35">
      <c r="A70" s="3"/>
      <c r="B70" s="4"/>
      <c r="C70" s="4"/>
      <c r="D70" s="4"/>
      <c r="E70" s="3"/>
    </row>
    <row r="71" spans="1:5" ht="13.15" x14ac:dyDescent="0.4">
      <c r="A71" s="1"/>
      <c r="B71" s="4"/>
      <c r="C71" s="4"/>
      <c r="D71" s="4"/>
      <c r="E71" s="3"/>
    </row>
    <row r="72" spans="1:5" x14ac:dyDescent="0.35">
      <c r="A72" s="3"/>
      <c r="B72" s="4"/>
      <c r="C72" s="4"/>
      <c r="D72" s="4"/>
      <c r="E72" s="3"/>
    </row>
    <row r="73" spans="1:5" x14ac:dyDescent="0.35">
      <c r="A73" s="3"/>
      <c r="B73" s="4"/>
      <c r="C73" s="4"/>
      <c r="D73" s="4"/>
      <c r="E73" s="3"/>
    </row>
    <row r="74" spans="1:5" x14ac:dyDescent="0.35">
      <c r="A74" s="3"/>
      <c r="B74" s="4"/>
      <c r="C74" s="4"/>
      <c r="D74" s="4"/>
      <c r="E74" s="3"/>
    </row>
    <row r="75" spans="1:5" x14ac:dyDescent="0.35">
      <c r="A75" s="3"/>
      <c r="B75" s="4"/>
      <c r="C75" s="4"/>
      <c r="D75" s="4"/>
      <c r="E75" s="3"/>
    </row>
    <row r="76" spans="1:5" x14ac:dyDescent="0.35">
      <c r="A76" s="3"/>
      <c r="B76" s="4"/>
      <c r="C76" s="4"/>
      <c r="D76" s="4"/>
      <c r="E76" s="3"/>
    </row>
    <row r="77" spans="1:5" x14ac:dyDescent="0.35">
      <c r="A77" s="3"/>
      <c r="B77" s="4"/>
      <c r="C77" s="4"/>
      <c r="D77" s="4"/>
      <c r="E77" s="3"/>
    </row>
    <row r="78" spans="1:5" x14ac:dyDescent="0.35">
      <c r="A78" s="3"/>
      <c r="B78" s="4"/>
      <c r="C78" s="4"/>
      <c r="D78" s="4"/>
      <c r="E78" s="3"/>
    </row>
    <row r="79" spans="1:5" x14ac:dyDescent="0.35">
      <c r="A79" s="3"/>
      <c r="B79" s="4"/>
      <c r="C79" s="4"/>
      <c r="D79" s="4"/>
      <c r="E79" s="3"/>
    </row>
    <row r="80" spans="1:5" x14ac:dyDescent="0.35">
      <c r="A80" s="3"/>
      <c r="B80" s="4"/>
      <c r="C80" s="4"/>
      <c r="D80" s="4"/>
      <c r="E80" s="3"/>
    </row>
    <row r="81" spans="1:5" x14ac:dyDescent="0.35">
      <c r="A81" s="3"/>
      <c r="B81" s="4"/>
      <c r="C81" s="4"/>
      <c r="D81" s="4"/>
      <c r="E81" s="3"/>
    </row>
    <row r="82" spans="1:5" x14ac:dyDescent="0.35">
      <c r="A82" s="3"/>
      <c r="B82" s="4"/>
      <c r="C82" s="4"/>
      <c r="D82" s="4"/>
      <c r="E82" s="3"/>
    </row>
    <row r="83" spans="1:5" x14ac:dyDescent="0.35">
      <c r="A83" s="3"/>
      <c r="B83" s="4"/>
      <c r="C83" s="4"/>
      <c r="D83" s="4"/>
      <c r="E83" s="3"/>
    </row>
    <row r="84" spans="1:5" x14ac:dyDescent="0.35">
      <c r="A84" s="3"/>
      <c r="B84" s="4"/>
      <c r="C84" s="4"/>
      <c r="D84" s="4"/>
      <c r="E84" s="3"/>
    </row>
    <row r="85" spans="1:5" x14ac:dyDescent="0.35">
      <c r="A85" s="3"/>
      <c r="B85" s="4"/>
      <c r="C85" s="4"/>
      <c r="D85" s="4"/>
      <c r="E85" s="3"/>
    </row>
    <row r="86" spans="1:5" x14ac:dyDescent="0.35">
      <c r="A86" s="3"/>
      <c r="B86" s="4"/>
      <c r="C86" s="4"/>
      <c r="D86" s="4"/>
      <c r="E86" s="3"/>
    </row>
    <row r="87" spans="1:5" x14ac:dyDescent="0.35">
      <c r="A87" s="3"/>
      <c r="B87" s="4"/>
      <c r="C87" s="4"/>
      <c r="D87" s="4"/>
      <c r="E87" s="3"/>
    </row>
    <row r="88" spans="1:5" x14ac:dyDescent="0.35">
      <c r="A88" s="3"/>
      <c r="B88" s="4"/>
      <c r="C88" s="4"/>
      <c r="D88" s="4"/>
      <c r="E88" s="3"/>
    </row>
    <row r="89" spans="1:5" x14ac:dyDescent="0.35">
      <c r="A89" s="3"/>
      <c r="B89" s="4"/>
      <c r="C89" s="4"/>
      <c r="D89" s="4"/>
      <c r="E89" s="3"/>
    </row>
    <row r="90" spans="1:5" x14ac:dyDescent="0.35">
      <c r="A90" s="3"/>
      <c r="B90" s="4"/>
      <c r="C90" s="4"/>
      <c r="D90" s="4"/>
      <c r="E90" s="3"/>
    </row>
    <row r="91" spans="1:5" x14ac:dyDescent="0.35">
      <c r="A91" s="3"/>
      <c r="B91" s="4"/>
      <c r="C91" s="4"/>
      <c r="D91" s="4"/>
      <c r="E91" s="3"/>
    </row>
    <row r="92" spans="1:5" x14ac:dyDescent="0.35">
      <c r="A92" s="3"/>
      <c r="B92" s="4"/>
      <c r="C92" s="4"/>
      <c r="D92" s="4"/>
      <c r="E92" s="3"/>
    </row>
    <row r="93" spans="1:5" x14ac:dyDescent="0.35">
      <c r="A93" s="3"/>
      <c r="B93" s="4"/>
      <c r="C93" s="4"/>
      <c r="D93" s="4"/>
      <c r="E93" s="3"/>
    </row>
    <row r="94" spans="1:5" x14ac:dyDescent="0.35">
      <c r="A94" s="3"/>
      <c r="B94" s="4"/>
      <c r="C94" s="4"/>
      <c r="D94" s="4"/>
      <c r="E94" s="3"/>
    </row>
    <row r="95" spans="1:5" x14ac:dyDescent="0.35">
      <c r="A95" s="3"/>
      <c r="B95" s="4"/>
      <c r="C95" s="4"/>
      <c r="D95" s="4"/>
      <c r="E95" s="3"/>
    </row>
    <row r="96" spans="1:5" x14ac:dyDescent="0.35">
      <c r="A96" s="3"/>
      <c r="B96" s="4"/>
      <c r="C96" s="4"/>
      <c r="D96" s="4"/>
      <c r="E96" s="3"/>
    </row>
    <row r="97" spans="1:5" x14ac:dyDescent="0.35">
      <c r="A97" s="3"/>
      <c r="B97" s="4"/>
      <c r="C97" s="4"/>
      <c r="D97" s="4"/>
      <c r="E97" s="3"/>
    </row>
    <row r="98" spans="1:5" x14ac:dyDescent="0.35">
      <c r="A98" s="3"/>
      <c r="B98" s="4"/>
      <c r="C98" s="4"/>
      <c r="D98" s="4"/>
      <c r="E98" s="3"/>
    </row>
    <row r="99" spans="1:5" x14ac:dyDescent="0.35">
      <c r="A99" s="3"/>
      <c r="B99" s="4"/>
      <c r="C99" s="4"/>
      <c r="D99" s="4"/>
      <c r="E99" s="3"/>
    </row>
    <row r="100" spans="1:5" x14ac:dyDescent="0.35">
      <c r="A100" s="3"/>
      <c r="B100" s="4"/>
      <c r="C100" s="4"/>
      <c r="D100" s="4"/>
      <c r="E100" s="3"/>
    </row>
    <row r="101" spans="1:5" x14ac:dyDescent="0.35">
      <c r="A101" s="3"/>
      <c r="B101" s="4"/>
      <c r="C101" s="4"/>
      <c r="D101" s="4"/>
      <c r="E101" s="3"/>
    </row>
    <row r="102" spans="1:5" x14ac:dyDescent="0.35">
      <c r="A102" s="3"/>
      <c r="B102" s="4"/>
      <c r="C102" s="4"/>
      <c r="D102" s="4"/>
      <c r="E102" s="3"/>
    </row>
    <row r="103" spans="1:5" x14ac:dyDescent="0.35">
      <c r="A103" s="3"/>
      <c r="B103" s="4"/>
      <c r="C103" s="4"/>
      <c r="D103" s="4"/>
      <c r="E103" s="3"/>
    </row>
    <row r="104" spans="1:5" x14ac:dyDescent="0.35">
      <c r="A104" s="3"/>
      <c r="B104" s="4"/>
      <c r="C104" s="4"/>
      <c r="D104" s="4"/>
      <c r="E104" s="3"/>
    </row>
  </sheetData>
  <mergeCells count="1">
    <mergeCell ref="A1:D1"/>
  </mergeCells>
  <hyperlinks>
    <hyperlink ref="E4" r:id="rId1" xr:uid="{2224CA01-2A13-434B-A594-2C7BFA88FE6C}"/>
    <hyperlink ref="E5" r:id="rId2" xr:uid="{330B1649-2511-4D3B-929F-79B43E21BE1F}"/>
    <hyperlink ref="E6" r:id="rId3" xr:uid="{5590EF20-CD8C-45C4-8ACE-B8ADABF00396}"/>
    <hyperlink ref="E7" r:id="rId4" xr:uid="{D3313A74-26A2-4E08-B6C1-E4767838D604}"/>
    <hyperlink ref="E8" r:id="rId5" xr:uid="{08226B67-B08B-472D-8D8F-FA8336BAEC5F}"/>
    <hyperlink ref="E9" r:id="rId6" xr:uid="{3FC8061D-DDA0-40C1-8EF2-D8B328D7FF34}"/>
    <hyperlink ref="P7" r:id="rId7" display="mailto:jkosako@coleparmer.com" xr:uid="{C38B56E6-BEB4-4870-969A-E221D9E2F58A}"/>
    <hyperlink ref="D31" r:id="rId8" xr:uid="{5DAEA873-3A30-4404-A822-4B6CC468E577}"/>
  </hyperlinks>
  <printOptions gridLines="1"/>
  <pageMargins left="0.75" right="0.75" top="1" bottom="1" header="0.5" footer="0.5"/>
  <pageSetup scale="80" orientation="landscape" horizontalDpi="4294967293" verticalDpi="300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Equipment</vt:lpstr>
      <vt:lpstr>Supplies</vt:lpstr>
    </vt:vector>
  </TitlesOfParts>
  <Company>Ordway Research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dbrown</dc:creator>
  <cp:lastModifiedBy>LaDonna</cp:lastModifiedBy>
  <cp:lastPrinted>2018-10-08T13:35:41Z</cp:lastPrinted>
  <dcterms:created xsi:type="dcterms:W3CDTF">2006-08-31T21:38:49Z</dcterms:created>
  <dcterms:modified xsi:type="dcterms:W3CDTF">2019-10-10T12:20:00Z</dcterms:modified>
</cp:coreProperties>
</file>